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2 03 Конкурс 275р Московский 54, Ленинградскй 394\Лот №2\"/>
    </mc:Choice>
  </mc:AlternateContent>
  <bookViews>
    <workbookView xWindow="720" yWindow="405" windowWidth="27555" windowHeight="12300"/>
  </bookViews>
  <sheets>
    <sheet name="6-14 с упр усл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  <definedName name="_xlnm.Print_Area" localSheetId="0">'6-14 с упр усл'!$A$1:$AB$45</definedName>
  </definedNames>
  <calcPr calcId="152511"/>
</workbook>
</file>

<file path=xl/calcChain.xml><?xml version="1.0" encoding="utf-8"?>
<calcChain xmlns="http://schemas.openxmlformats.org/spreadsheetml/2006/main">
  <c r="M37" i="1" l="1"/>
  <c r="L39" i="1" l="1"/>
  <c r="M36" i="1"/>
  <c r="M35" i="1"/>
  <c r="M34" i="1"/>
  <c r="M33" i="1"/>
  <c r="M32" i="1"/>
  <c r="M31" i="1"/>
  <c r="M30" i="1"/>
  <c r="M29" i="1"/>
  <c r="M27" i="1"/>
  <c r="M26" i="1"/>
  <c r="M25" i="1"/>
  <c r="M24" i="1"/>
  <c r="M22" i="1"/>
  <c r="M21" i="1"/>
  <c r="M20" i="1"/>
  <c r="M19" i="1"/>
  <c r="M18" i="1"/>
  <c r="M17" i="1"/>
  <c r="M16" i="1"/>
  <c r="M14" i="1"/>
  <c r="M13" i="1"/>
  <c r="M12" i="1"/>
  <c r="M11" i="1"/>
  <c r="M10" i="1"/>
  <c r="J39" i="1"/>
  <c r="K36" i="1"/>
  <c r="K35" i="1"/>
  <c r="K34" i="1"/>
  <c r="K33" i="1"/>
  <c r="K32" i="1"/>
  <c r="K31" i="1"/>
  <c r="K30" i="1"/>
  <c r="K29" i="1"/>
  <c r="K27" i="1"/>
  <c r="K26" i="1"/>
  <c r="K25" i="1"/>
  <c r="K24" i="1"/>
  <c r="K22" i="1"/>
  <c r="K21" i="1"/>
  <c r="K20" i="1"/>
  <c r="K19" i="1"/>
  <c r="K18" i="1"/>
  <c r="K17" i="1"/>
  <c r="K16" i="1"/>
  <c r="K14" i="1"/>
  <c r="K13" i="1"/>
  <c r="K12" i="1"/>
  <c r="K11" i="1"/>
  <c r="K10" i="1"/>
  <c r="I22" i="1"/>
  <c r="I27" i="1"/>
  <c r="I14" i="1"/>
  <c r="I13" i="1"/>
  <c r="I36" i="1"/>
  <c r="H39" i="1"/>
  <c r="K37" i="1" l="1"/>
  <c r="K39" i="1" s="1"/>
  <c r="M39" i="1"/>
  <c r="I35" i="1" l="1"/>
  <c r="I34" i="1" l="1"/>
  <c r="I33" i="1"/>
  <c r="I32" i="1"/>
  <c r="I31" i="1"/>
  <c r="I30" i="1"/>
  <c r="I29" i="1"/>
  <c r="I26" i="1"/>
  <c r="I25" i="1"/>
  <c r="I24" i="1"/>
  <c r="I21" i="1"/>
  <c r="I20" i="1"/>
  <c r="I19" i="1"/>
  <c r="I18" i="1"/>
  <c r="I17" i="1"/>
  <c r="I16" i="1"/>
  <c r="I12" i="1"/>
  <c r="I11" i="1"/>
  <c r="I10" i="1"/>
  <c r="I37" i="1" l="1"/>
  <c r="I39" i="1"/>
</calcChain>
</file>

<file path=xl/sharedStrings.xml><?xml version="1.0" encoding="utf-8"?>
<sst xmlns="http://schemas.openxmlformats.org/spreadsheetml/2006/main" count="68" uniqueCount="59">
  <si>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</si>
  <si>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</si>
  <si>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</si>
  <si>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</si>
  <si>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Перечень обязательных работ, услуг</t>
  </si>
  <si>
    <t>Стоимость работ (размер платы) в руб. по многоквартирным домам</t>
  </si>
  <si>
    <t>Периодичность</t>
  </si>
  <si>
    <t>6-14 эт МКД</t>
  </si>
  <si>
    <t>I. Содержание помещений общего пользования</t>
  </si>
  <si>
    <t>1. Сухая и влажная  уборка полов во всех помещениях общего пользования</t>
  </si>
  <si>
    <t>1 раз(а) в неделю</t>
  </si>
  <si>
    <t>1 раз(а) в год</t>
  </si>
  <si>
    <t>II. Уборка земельного участка, входящего в состав общего имущества многоквартирного дома</t>
  </si>
  <si>
    <t>1 раз(а) в 2 недели</t>
  </si>
  <si>
    <t>5 раз(а) в неделю</t>
  </si>
  <si>
    <t>2 раз(а) в неделю</t>
  </si>
  <si>
    <t>по мере необходимости. Начало работ не позднее _____ часов после начала снегопада</t>
  </si>
  <si>
    <t xml:space="preserve">4 раз(а) в неделю контейнера </t>
  </si>
  <si>
    <t>III. Подготовка многоквартирного дома к сезонной эксплуатации</t>
  </si>
  <si>
    <t>4 раз(а) в год</t>
  </si>
  <si>
    <t>по мере необходимости в течение (указать период устранения неисправности)</t>
  </si>
  <si>
    <t>IV. Проведение технических осмотров и мелкий ремонт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</si>
  <si>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</si>
  <si>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постоянно
на системах водоснабжения, теплоснабжения, газоснабжения, канализации, энергоснабжения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</si>
  <si>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</si>
  <si>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</si>
  <si>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Общая годовая стоимость работ по многоквартирным домам</t>
  </si>
  <si>
    <t xml:space="preserve"> извещению и документации </t>
  </si>
  <si>
    <t>о проведении открытого конкурса</t>
  </si>
  <si>
    <t xml:space="preserve">2. Сухая и влажная уборка  кабины лифта </t>
  </si>
  <si>
    <t>3. Мытье окон, рам, подоконников</t>
  </si>
  <si>
    <t>4. Мытье перил, дверей, плафонов в помещениях общего пользования</t>
  </si>
  <si>
    <t>2 раз(а) в год или по мере необходимости</t>
  </si>
  <si>
    <t>5.Уборка мусоросборных камер, мусоропровода, мытье запирающих устройств</t>
  </si>
  <si>
    <t>6. Уборка  придомовой территории в летний период</t>
  </si>
  <si>
    <t>7. Очистка урн</t>
  </si>
  <si>
    <t>8. Уборка мусора на контейнерных площадках (помойных ям)</t>
  </si>
  <si>
    <t>9. Очистка придомовой территории от снега при отсутствии снегопадов</t>
  </si>
  <si>
    <t>10.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</si>
  <si>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11. Проверка и при необходимости очистка кровли от скопления снега,  наледи, сосулек и уборка дорог на придомовой территории механизированным способом
</t>
  </si>
  <si>
    <t>12. Вывоз твердых бытовых отходов (ТБО), КГО</t>
  </si>
  <si>
    <t xml:space="preserve">13. Сезонный осмотр конструкций здания( фасадов, стен, фундаментов, кровли)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</si>
  <si>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</si>
  <si>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</si>
  <si>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отопления.
</t>
  </si>
  <si>
    <t>17. Техническое обслуживание и сезонное управление оборудованием систем вентиляции и дымоудаления,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отопления.</t>
  </si>
  <si>
    <t>18. Аварийное обслуживание</t>
  </si>
  <si>
    <t>19. Дератизация, дезинсекция</t>
  </si>
  <si>
    <t>20. Пожарная сигнализация</t>
  </si>
  <si>
    <t>21. Тех обслуживание лифтов</t>
  </si>
  <si>
    <t>22. Обслуживание общедомовых приборов электроэнергии, отопления, водоснабжения</t>
  </si>
  <si>
    <t>23. Проведение технической инвентаризации</t>
  </si>
  <si>
    <t>24. Услуги по управлению</t>
  </si>
  <si>
    <t>пр. Ленинградский, д.394</t>
  </si>
  <si>
    <t>пр. Ленинградский, д.394 к.1</t>
  </si>
  <si>
    <t>пр. Ленинградский, д.394 к.2</t>
  </si>
  <si>
    <t>Жилой район             Территориальный округ Варавино-Фактория</t>
  </si>
  <si>
    <t>Лот № 2</t>
  </si>
  <si>
    <t>Приложение №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</si>
</sst>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0" fontId="3" fillId="2" borderId="0" xfId="0" applyFont="1" applyFill="1" applyAlignment="1"/>
    <xf numFmtId="4" fontId="8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/>
    <xf numFmtId="0" fontId="11" fillId="0" borderId="0" xfId="0" applyFont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" fontId="7" fillId="0" borderId="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/>
    <xf numFmtId="4" fontId="7" fillId="0" borderId="3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5" fillId="2" borderId="1" xfId="0" applyNumberFormat="1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left" vertical="top"/>
    </xf>
    <xf numFmtId="4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4"/>
  <sheetViews>
    <sheetView tabSelected="1" view="pageBreakPreview" zoomScaleNormal="100" zoomScaleSheetLayoutView="100" workbookViewId="0">
      <pane xSplit="6" ySplit="8" topLeftCell="G30" activePane="bottomRight" state="frozen"/>
      <selection pane="topRight" activeCell="CV1" sqref="CV1"/>
      <selection pane="bottomLeft" activeCell="A29" sqref="A29"/>
      <selection pane="bottomRight" activeCell="M30" sqref="M30"/>
    </sheetView>
  </sheetViews>
  <sheetFormatPr defaultRowHeight="12.75" x14ac:dyDescent="0.2"/>
  <cols>
    <col min="1" max="5" width="9.140625" style="6"/>
    <col min="6" max="6" width="12.85546875" style="6" customWidth="1"/>
    <col min="7" max="7" width="22.28515625" style="6" customWidth="1"/>
    <col min="8" max="8" width="19" style="30" customWidth="1"/>
    <col min="9" max="9" width="23" style="1" customWidth="1"/>
    <col min="10" max="10" width="19" style="34" customWidth="1"/>
    <col min="11" max="11" width="26" style="10" customWidth="1"/>
    <col min="12" max="12" width="12.7109375" style="34" customWidth="1"/>
    <col min="13" max="13" width="26.42578125" style="1" customWidth="1"/>
    <col min="14" max="14" width="9.140625" style="1"/>
    <col min="15" max="15" width="10" style="1" bestFit="1" customWidth="1"/>
    <col min="16" max="65" width="9.140625" style="1"/>
  </cols>
  <sheetData>
    <row r="1" spans="1:13" s="1" customFormat="1" ht="16.5" customHeight="1" x14ac:dyDescent="0.2">
      <c r="A1" s="48" t="s">
        <v>0</v>
      </c>
      <c r="B1" s="48"/>
      <c r="C1" s="48"/>
      <c r="D1" s="48"/>
      <c r="E1" s="48"/>
      <c r="F1" s="48"/>
      <c r="G1" s="48"/>
      <c r="H1" s="30"/>
      <c r="I1" s="11" t="s">
        <v>58</v>
      </c>
      <c r="J1" s="34"/>
      <c r="K1" s="10"/>
      <c r="L1" s="34"/>
    </row>
    <row r="2" spans="1:13" s="1" customFormat="1" ht="16.5" customHeight="1" x14ac:dyDescent="0.2">
      <c r="A2" s="48" t="s">
        <v>1</v>
      </c>
      <c r="B2" s="48"/>
      <c r="C2" s="48"/>
      <c r="D2" s="48"/>
      <c r="E2" s="48"/>
      <c r="F2" s="48"/>
      <c r="G2" s="48"/>
      <c r="H2" s="30"/>
      <c r="I2" s="11" t="s">
        <v>27</v>
      </c>
      <c r="J2" s="34"/>
      <c r="K2" s="10"/>
      <c r="L2" s="34"/>
    </row>
    <row r="3" spans="1:13" s="1" customFormat="1" ht="16.5" customHeight="1" x14ac:dyDescent="0.2">
      <c r="A3" s="48" t="s">
        <v>2</v>
      </c>
      <c r="B3" s="48"/>
      <c r="C3" s="48"/>
      <c r="D3" s="48"/>
      <c r="E3" s="48"/>
      <c r="F3" s="48"/>
      <c r="G3" s="48"/>
      <c r="H3" s="30"/>
      <c r="I3" s="11" t="s">
        <v>28</v>
      </c>
      <c r="J3" s="34"/>
      <c r="K3" s="10"/>
      <c r="L3" s="34"/>
    </row>
    <row r="4" spans="1:13" s="1" customFormat="1" ht="16.5" customHeight="1" x14ac:dyDescent="0.2">
      <c r="A4" s="48" t="s">
        <v>3</v>
      </c>
      <c r="B4" s="48"/>
      <c r="C4" s="48"/>
      <c r="D4" s="48"/>
      <c r="E4" s="48"/>
      <c r="F4" s="48"/>
      <c r="G4" s="48"/>
      <c r="H4" s="30"/>
      <c r="J4" s="34"/>
      <c r="K4" s="10"/>
      <c r="L4" s="34"/>
    </row>
    <row r="5" spans="1:13" s="1" customFormat="1" ht="6" customHeight="1" x14ac:dyDescent="0.2">
      <c r="A5" s="4"/>
      <c r="B5" s="4"/>
      <c r="C5" s="4"/>
      <c r="D5" s="4"/>
      <c r="E5" s="4"/>
      <c r="F5" s="4"/>
      <c r="G5" s="4"/>
      <c r="H5" s="30"/>
      <c r="J5" s="34"/>
      <c r="K5" s="10"/>
      <c r="L5" s="34"/>
    </row>
    <row r="6" spans="1:13" s="1" customFormat="1" x14ac:dyDescent="0.2">
      <c r="A6" s="5" t="s">
        <v>57</v>
      </c>
      <c r="B6" s="5" t="s">
        <v>56</v>
      </c>
      <c r="C6" s="6"/>
      <c r="D6" s="6"/>
      <c r="E6" s="6"/>
      <c r="F6" s="6"/>
      <c r="G6" s="6"/>
      <c r="H6" s="30"/>
      <c r="J6" s="34"/>
      <c r="K6" s="10"/>
      <c r="L6" s="34"/>
    </row>
    <row r="7" spans="1:13" s="1" customFormat="1" ht="26.25" customHeight="1" x14ac:dyDescent="0.2">
      <c r="A7" s="49" t="s">
        <v>4</v>
      </c>
      <c r="B7" s="49"/>
      <c r="C7" s="49"/>
      <c r="D7" s="49"/>
      <c r="E7" s="49"/>
      <c r="F7" s="49"/>
      <c r="G7" s="49" t="s">
        <v>5</v>
      </c>
      <c r="H7" s="49"/>
      <c r="I7" s="49"/>
      <c r="J7" s="34"/>
      <c r="K7" s="10"/>
      <c r="L7" s="34"/>
    </row>
    <row r="8" spans="1:13" s="2" customFormat="1" x14ac:dyDescent="0.2">
      <c r="A8" s="49"/>
      <c r="B8" s="49"/>
      <c r="C8" s="49"/>
      <c r="D8" s="49"/>
      <c r="E8" s="49"/>
      <c r="F8" s="49"/>
      <c r="G8" s="26" t="s">
        <v>6</v>
      </c>
      <c r="H8" s="27" t="s">
        <v>7</v>
      </c>
      <c r="I8" s="28" t="s">
        <v>53</v>
      </c>
      <c r="J8" s="27" t="s">
        <v>7</v>
      </c>
      <c r="K8" s="28" t="s">
        <v>54</v>
      </c>
      <c r="L8" s="27" t="s">
        <v>7</v>
      </c>
      <c r="M8" s="28" t="s">
        <v>55</v>
      </c>
    </row>
    <row r="9" spans="1:13" s="1" customFormat="1" x14ac:dyDescent="0.2">
      <c r="A9" s="50" t="s">
        <v>8</v>
      </c>
      <c r="B9" s="50"/>
      <c r="C9" s="50"/>
      <c r="D9" s="50"/>
      <c r="E9" s="50"/>
      <c r="F9" s="50"/>
      <c r="G9" s="13"/>
      <c r="H9" s="31"/>
      <c r="I9" s="24"/>
      <c r="J9" s="35"/>
      <c r="K9" s="24"/>
      <c r="L9" s="35"/>
      <c r="M9" s="24"/>
    </row>
    <row r="10" spans="1:13" s="1" customFormat="1" x14ac:dyDescent="0.2">
      <c r="A10" s="51" t="s">
        <v>9</v>
      </c>
      <c r="B10" s="51"/>
      <c r="C10" s="51"/>
      <c r="D10" s="51"/>
      <c r="E10" s="51"/>
      <c r="F10" s="51"/>
      <c r="G10" s="16" t="s">
        <v>10</v>
      </c>
      <c r="H10" s="15">
        <v>3.38</v>
      </c>
      <c r="I10" s="8">
        <f>H10*12*I38</f>
        <v>157462.03200000001</v>
      </c>
      <c r="J10" s="25">
        <v>3.55</v>
      </c>
      <c r="K10" s="8">
        <f>J10*12*K38</f>
        <v>164397.65999999997</v>
      </c>
      <c r="L10" s="25">
        <v>3.36</v>
      </c>
      <c r="M10" s="8">
        <f>L10*12*M38</f>
        <v>157675.39199999999</v>
      </c>
    </row>
    <row r="11" spans="1:13" s="1" customFormat="1" x14ac:dyDescent="0.2">
      <c r="A11" s="51" t="s">
        <v>29</v>
      </c>
      <c r="B11" s="51"/>
      <c r="C11" s="51"/>
      <c r="D11" s="51"/>
      <c r="E11" s="51"/>
      <c r="F11" s="51"/>
      <c r="G11" s="16" t="s">
        <v>10</v>
      </c>
      <c r="H11" s="15">
        <v>0.09</v>
      </c>
      <c r="I11" s="8">
        <f>H11*12*I38</f>
        <v>4192.7759999999998</v>
      </c>
      <c r="J11" s="15">
        <v>0.09</v>
      </c>
      <c r="K11" s="8">
        <f>J11*12*K38</f>
        <v>4167.8280000000004</v>
      </c>
      <c r="L11" s="15">
        <v>0.09</v>
      </c>
      <c r="M11" s="8">
        <f>L11*12*M38</f>
        <v>4223.4480000000003</v>
      </c>
    </row>
    <row r="12" spans="1:13" s="1" customFormat="1" x14ac:dyDescent="0.2">
      <c r="A12" s="51" t="s">
        <v>30</v>
      </c>
      <c r="B12" s="51"/>
      <c r="C12" s="51"/>
      <c r="D12" s="51"/>
      <c r="E12" s="51"/>
      <c r="F12" s="51"/>
      <c r="G12" s="16" t="s">
        <v>11</v>
      </c>
      <c r="H12" s="15">
        <v>0.12</v>
      </c>
      <c r="I12" s="8">
        <f>H12*12*I38</f>
        <v>5590.3679999999995</v>
      </c>
      <c r="J12" s="15">
        <v>0.12</v>
      </c>
      <c r="K12" s="8">
        <f>J12*12*K38</f>
        <v>5557.1039999999994</v>
      </c>
      <c r="L12" s="15">
        <v>0.12</v>
      </c>
      <c r="M12" s="8">
        <f>L12*12*M38</f>
        <v>5631.2639999999992</v>
      </c>
    </row>
    <row r="13" spans="1:13" s="1" customFormat="1" x14ac:dyDescent="0.2">
      <c r="A13" s="51" t="s">
        <v>31</v>
      </c>
      <c r="B13" s="51"/>
      <c r="C13" s="51"/>
      <c r="D13" s="51"/>
      <c r="E13" s="51"/>
      <c r="F13" s="51"/>
      <c r="G13" s="16" t="s">
        <v>11</v>
      </c>
      <c r="H13" s="15">
        <v>0.09</v>
      </c>
      <c r="I13" s="8">
        <f>H13*12*I38</f>
        <v>4192.7759999999998</v>
      </c>
      <c r="J13" s="15">
        <v>0.09</v>
      </c>
      <c r="K13" s="8">
        <f>J13*12*K38</f>
        <v>4167.8280000000004</v>
      </c>
      <c r="L13" s="15">
        <v>0.09</v>
      </c>
      <c r="M13" s="8">
        <f>L13*12*M38</f>
        <v>4223.4480000000003</v>
      </c>
    </row>
    <row r="14" spans="1:13" s="1" customFormat="1" ht="23.85" customHeight="1" x14ac:dyDescent="0.2">
      <c r="A14" s="52" t="s">
        <v>33</v>
      </c>
      <c r="B14" s="52"/>
      <c r="C14" s="52"/>
      <c r="D14" s="52"/>
      <c r="E14" s="52"/>
      <c r="F14" s="52"/>
      <c r="G14" s="16" t="s">
        <v>11</v>
      </c>
      <c r="H14" s="15">
        <v>0.22</v>
      </c>
      <c r="I14" s="8">
        <f>H14*12*I38</f>
        <v>10249.008</v>
      </c>
      <c r="J14" s="15">
        <v>0.22</v>
      </c>
      <c r="K14" s="8">
        <f>J14*12*K38</f>
        <v>10188.023999999999</v>
      </c>
      <c r="L14" s="15">
        <v>0.22</v>
      </c>
      <c r="M14" s="8">
        <f>L14*12*M38</f>
        <v>10323.984</v>
      </c>
    </row>
    <row r="15" spans="1:13" s="1" customFormat="1" x14ac:dyDescent="0.2">
      <c r="A15" s="47" t="s">
        <v>12</v>
      </c>
      <c r="B15" s="47"/>
      <c r="C15" s="47"/>
      <c r="D15" s="47"/>
      <c r="E15" s="47"/>
      <c r="F15" s="47"/>
      <c r="G15" s="17"/>
      <c r="H15" s="15"/>
      <c r="I15" s="8"/>
      <c r="J15" s="15"/>
      <c r="K15" s="8"/>
      <c r="L15" s="15"/>
      <c r="M15" s="8"/>
    </row>
    <row r="16" spans="1:13" s="1" customFormat="1" x14ac:dyDescent="0.2">
      <c r="A16" s="43" t="s">
        <v>34</v>
      </c>
      <c r="B16" s="43"/>
      <c r="C16" s="43"/>
      <c r="D16" s="43"/>
      <c r="E16" s="43"/>
      <c r="F16" s="43"/>
      <c r="G16" s="16" t="s">
        <v>13</v>
      </c>
      <c r="H16" s="15">
        <v>0.73</v>
      </c>
      <c r="I16" s="8">
        <f>H16*12*I38</f>
        <v>34008.072</v>
      </c>
      <c r="J16" s="15">
        <v>0.74</v>
      </c>
      <c r="K16" s="8">
        <f>J16*12*K38</f>
        <v>34268.807999999997</v>
      </c>
      <c r="L16" s="15">
        <v>0.73</v>
      </c>
      <c r="M16" s="8">
        <f>L16*12*M38</f>
        <v>34256.856</v>
      </c>
    </row>
    <row r="17" spans="1:13" s="1" customFormat="1" x14ac:dyDescent="0.2">
      <c r="A17" s="43" t="s">
        <v>35</v>
      </c>
      <c r="B17" s="43"/>
      <c r="C17" s="43"/>
      <c r="D17" s="43"/>
      <c r="E17" s="43"/>
      <c r="F17" s="43"/>
      <c r="G17" s="16" t="s">
        <v>10</v>
      </c>
      <c r="H17" s="15">
        <v>0.03</v>
      </c>
      <c r="I17" s="8">
        <f>H17*12*I38</f>
        <v>1397.5919999999999</v>
      </c>
      <c r="J17" s="15">
        <v>0.03</v>
      </c>
      <c r="K17" s="8">
        <f>J17*12*K38</f>
        <v>1389.2759999999998</v>
      </c>
      <c r="L17" s="15">
        <v>0.03</v>
      </c>
      <c r="M17" s="8">
        <f>L17*12*M38</f>
        <v>1407.8159999999998</v>
      </c>
    </row>
    <row r="18" spans="1:13" s="1" customFormat="1" x14ac:dyDescent="0.2">
      <c r="A18" s="43" t="s">
        <v>36</v>
      </c>
      <c r="B18" s="43"/>
      <c r="C18" s="43"/>
      <c r="D18" s="43"/>
      <c r="E18" s="43"/>
      <c r="F18" s="43"/>
      <c r="G18" s="16" t="s">
        <v>14</v>
      </c>
      <c r="H18" s="15">
        <v>0.24</v>
      </c>
      <c r="I18" s="8">
        <f>H18*12*I38</f>
        <v>11180.735999999999</v>
      </c>
      <c r="J18" s="15">
        <v>0.24</v>
      </c>
      <c r="K18" s="8">
        <f>J18*12*K38</f>
        <v>11114.207999999999</v>
      </c>
      <c r="L18" s="15">
        <v>0.24</v>
      </c>
      <c r="M18" s="8">
        <f>L18*12*M38</f>
        <v>11262.527999999998</v>
      </c>
    </row>
    <row r="19" spans="1:13" s="1" customFormat="1" ht="44.1" customHeight="1" x14ac:dyDescent="0.2">
      <c r="A19" s="43" t="s">
        <v>37</v>
      </c>
      <c r="B19" s="43"/>
      <c r="C19" s="43"/>
      <c r="D19" s="43"/>
      <c r="E19" s="43"/>
      <c r="F19" s="43"/>
      <c r="G19" s="16" t="s">
        <v>15</v>
      </c>
      <c r="H19" s="15">
        <v>0.27</v>
      </c>
      <c r="I19" s="8">
        <f>H19*12*I38</f>
        <v>12578.328</v>
      </c>
      <c r="J19" s="15">
        <v>0.27</v>
      </c>
      <c r="K19" s="8">
        <f>J19*12*K38</f>
        <v>12503.484</v>
      </c>
      <c r="L19" s="15">
        <v>0.27</v>
      </c>
      <c r="M19" s="8">
        <f>L19*12*M38</f>
        <v>12670.344000000001</v>
      </c>
    </row>
    <row r="20" spans="1:13" s="1" customFormat="1" ht="12.75" customHeight="1" x14ac:dyDescent="0.2">
      <c r="A20" s="40" t="s">
        <v>38</v>
      </c>
      <c r="B20" s="40"/>
      <c r="C20" s="40"/>
      <c r="D20" s="40"/>
      <c r="E20" s="40"/>
      <c r="F20" s="40"/>
      <c r="G20" s="18" t="s">
        <v>16</v>
      </c>
      <c r="H20" s="15">
        <v>0.47</v>
      </c>
      <c r="I20" s="8">
        <f>H20*12*I38</f>
        <v>21895.607999999997</v>
      </c>
      <c r="J20" s="15">
        <v>0.47</v>
      </c>
      <c r="K20" s="8">
        <f>J20*12*K38</f>
        <v>21765.323999999997</v>
      </c>
      <c r="L20" s="15">
        <v>0.47</v>
      </c>
      <c r="M20" s="8">
        <f>L20*12*M38</f>
        <v>22055.784</v>
      </c>
    </row>
    <row r="21" spans="1:13" s="1" customFormat="1" ht="23.25" customHeight="1" x14ac:dyDescent="0.2">
      <c r="A21" s="40" t="s">
        <v>39</v>
      </c>
      <c r="B21" s="43"/>
      <c r="C21" s="43"/>
      <c r="D21" s="43"/>
      <c r="E21" s="43"/>
      <c r="F21" s="43"/>
      <c r="G21" s="19" t="s">
        <v>32</v>
      </c>
      <c r="H21" s="15">
        <v>0.2</v>
      </c>
      <c r="I21" s="8">
        <f>H21*12*I38</f>
        <v>9317.2800000000007</v>
      </c>
      <c r="J21" s="15">
        <v>0.2</v>
      </c>
      <c r="K21" s="8">
        <f>J21*12*K38</f>
        <v>9261.840000000002</v>
      </c>
      <c r="L21" s="15">
        <v>0.2</v>
      </c>
      <c r="M21" s="8">
        <f>L21*12*M38</f>
        <v>9385.44</v>
      </c>
    </row>
    <row r="22" spans="1:13" s="1" customFormat="1" ht="13.5" customHeight="1" x14ac:dyDescent="0.2">
      <c r="A22" s="43" t="s">
        <v>40</v>
      </c>
      <c r="B22" s="43"/>
      <c r="C22" s="43"/>
      <c r="D22" s="43"/>
      <c r="E22" s="43"/>
      <c r="F22" s="43"/>
      <c r="G22" s="19" t="s">
        <v>17</v>
      </c>
      <c r="H22" s="15">
        <v>2.12</v>
      </c>
      <c r="I22" s="8">
        <f>H22*12*I38</f>
        <v>98763.168000000005</v>
      </c>
      <c r="J22" s="15">
        <v>2.12</v>
      </c>
      <c r="K22" s="8">
        <f>J22*12*K38</f>
        <v>98175.504000000001</v>
      </c>
      <c r="L22" s="15">
        <v>2.15</v>
      </c>
      <c r="M22" s="8">
        <f>L22*12*M38</f>
        <v>100893.47999999998</v>
      </c>
    </row>
    <row r="23" spans="1:13" s="1" customFormat="1" ht="12.75" customHeight="1" x14ac:dyDescent="0.2">
      <c r="A23" s="45" t="s">
        <v>18</v>
      </c>
      <c r="B23" s="45"/>
      <c r="C23" s="45"/>
      <c r="D23" s="45"/>
      <c r="E23" s="45"/>
      <c r="F23" s="45"/>
      <c r="G23" s="17"/>
      <c r="H23" s="15"/>
      <c r="I23" s="8"/>
      <c r="J23" s="15"/>
      <c r="K23" s="8"/>
      <c r="L23" s="15"/>
      <c r="M23" s="8"/>
    </row>
    <row r="24" spans="1:13" s="1" customFormat="1" ht="28.5" customHeight="1" x14ac:dyDescent="0.2">
      <c r="A24" s="40" t="s">
        <v>41</v>
      </c>
      <c r="B24" s="43"/>
      <c r="C24" s="43"/>
      <c r="D24" s="43"/>
      <c r="E24" s="43"/>
      <c r="F24" s="43"/>
      <c r="G24" s="16" t="s">
        <v>19</v>
      </c>
      <c r="H24" s="15">
        <v>0.95</v>
      </c>
      <c r="I24" s="8">
        <f>H24*12*I38</f>
        <v>44257.079999999994</v>
      </c>
      <c r="J24" s="15">
        <v>0.95</v>
      </c>
      <c r="K24" s="8">
        <f>J24*12*K38</f>
        <v>43993.739999999991</v>
      </c>
      <c r="L24" s="15">
        <v>0.95</v>
      </c>
      <c r="M24" s="8">
        <f>L24*12*M38</f>
        <v>44580.84</v>
      </c>
    </row>
    <row r="25" spans="1:13" s="1" customFormat="1" ht="26.25" customHeight="1" x14ac:dyDescent="0.2">
      <c r="A25" s="40" t="s">
        <v>42</v>
      </c>
      <c r="B25" s="40"/>
      <c r="C25" s="40"/>
      <c r="D25" s="40"/>
      <c r="E25" s="40"/>
      <c r="F25" s="40"/>
      <c r="G25" s="16" t="s">
        <v>11</v>
      </c>
      <c r="H25" s="15">
        <v>1.18</v>
      </c>
      <c r="I25" s="8">
        <f>H25*12*I38</f>
        <v>54971.951999999997</v>
      </c>
      <c r="J25" s="15">
        <v>1.18</v>
      </c>
      <c r="K25" s="8">
        <f>J25*12*K38</f>
        <v>54644.856</v>
      </c>
      <c r="L25" s="15">
        <v>1.18</v>
      </c>
      <c r="M25" s="8">
        <f>L25*12*M38</f>
        <v>55374.095999999998</v>
      </c>
    </row>
    <row r="26" spans="1:13" s="1" customFormat="1" ht="54.75" customHeight="1" x14ac:dyDescent="0.2">
      <c r="A26" s="40" t="s">
        <v>43</v>
      </c>
      <c r="B26" s="40"/>
      <c r="C26" s="40"/>
      <c r="D26" s="40"/>
      <c r="E26" s="40"/>
      <c r="F26" s="40"/>
      <c r="G26" s="18" t="s">
        <v>20</v>
      </c>
      <c r="H26" s="15">
        <v>0.04</v>
      </c>
      <c r="I26" s="8">
        <f>H26*12*I38</f>
        <v>1863.4559999999999</v>
      </c>
      <c r="J26" s="15">
        <v>0.04</v>
      </c>
      <c r="K26" s="8">
        <f>J26*12*K38</f>
        <v>1852.3679999999999</v>
      </c>
      <c r="L26" s="15">
        <v>0.04</v>
      </c>
      <c r="M26" s="8">
        <f>L26*12*M38</f>
        <v>1877.088</v>
      </c>
    </row>
    <row r="27" spans="1:13" s="1" customFormat="1" x14ac:dyDescent="0.2">
      <c r="A27" s="40" t="s">
        <v>44</v>
      </c>
      <c r="B27" s="40"/>
      <c r="C27" s="40"/>
      <c r="D27" s="40"/>
      <c r="E27" s="40"/>
      <c r="F27" s="40"/>
      <c r="G27" s="16" t="s">
        <v>11</v>
      </c>
      <c r="H27" s="15">
        <v>1.97</v>
      </c>
      <c r="I27" s="8">
        <f>H27*12*I38</f>
        <v>91775.207999999999</v>
      </c>
      <c r="J27" s="15">
        <v>1.97</v>
      </c>
      <c r="K27" s="8">
        <f>J27*12*K38</f>
        <v>91229.123999999996</v>
      </c>
      <c r="L27" s="15">
        <v>1.97</v>
      </c>
      <c r="M27" s="8">
        <f>L27*12*M38</f>
        <v>92446.584000000003</v>
      </c>
    </row>
    <row r="28" spans="1:13" s="1" customFormat="1" ht="13.5" customHeight="1" x14ac:dyDescent="0.2">
      <c r="A28" s="42" t="s">
        <v>21</v>
      </c>
      <c r="B28" s="42"/>
      <c r="C28" s="42"/>
      <c r="D28" s="42"/>
      <c r="E28" s="42"/>
      <c r="F28" s="42"/>
      <c r="G28" s="17"/>
      <c r="H28" s="15"/>
      <c r="I28" s="8"/>
      <c r="J28" s="15"/>
      <c r="K28" s="8"/>
      <c r="L28" s="15"/>
      <c r="M28" s="8"/>
    </row>
    <row r="29" spans="1:13" s="1" customFormat="1" ht="72.75" customHeight="1" x14ac:dyDescent="0.2">
      <c r="A29" s="40" t="s">
        <v>45</v>
      </c>
      <c r="B29" s="40"/>
      <c r="C29" s="40"/>
      <c r="D29" s="40"/>
      <c r="E29" s="40"/>
      <c r="F29" s="40"/>
      <c r="G29" s="18" t="s">
        <v>22</v>
      </c>
      <c r="H29" s="15">
        <v>2.25</v>
      </c>
      <c r="I29" s="8">
        <f>H29*12*I38</f>
        <v>104819.4</v>
      </c>
      <c r="J29" s="15">
        <v>2.25</v>
      </c>
      <c r="K29" s="8">
        <f>J29*12*K38</f>
        <v>104195.7</v>
      </c>
      <c r="L29" s="15">
        <v>2.25</v>
      </c>
      <c r="M29" s="8">
        <f>L29*12*M38</f>
        <v>105586.2</v>
      </c>
    </row>
    <row r="30" spans="1:13" s="1" customFormat="1" ht="60" x14ac:dyDescent="0.2">
      <c r="A30" s="43" t="s">
        <v>46</v>
      </c>
      <c r="B30" s="43"/>
      <c r="C30" s="43"/>
      <c r="D30" s="43"/>
      <c r="E30" s="43"/>
      <c r="F30" s="43"/>
      <c r="G30" s="18" t="s">
        <v>23</v>
      </c>
      <c r="H30" s="15">
        <v>2.92</v>
      </c>
      <c r="I30" s="8">
        <f>H30*12*I38</f>
        <v>136032.288</v>
      </c>
      <c r="J30" s="15">
        <v>2.92</v>
      </c>
      <c r="K30" s="8">
        <f>J30*12*K38</f>
        <v>135222.864</v>
      </c>
      <c r="L30" s="15">
        <v>2.92</v>
      </c>
      <c r="M30" s="8">
        <f>L30*12*M38</f>
        <v>137027.424</v>
      </c>
    </row>
    <row r="31" spans="1:13" s="1" customFormat="1" x14ac:dyDescent="0.2">
      <c r="A31" s="43" t="s">
        <v>47</v>
      </c>
      <c r="B31" s="43"/>
      <c r="C31" s="43"/>
      <c r="D31" s="43"/>
      <c r="E31" s="43"/>
      <c r="F31" s="43"/>
      <c r="G31" s="16" t="s">
        <v>19</v>
      </c>
      <c r="H31" s="15">
        <v>0.36</v>
      </c>
      <c r="I31" s="12">
        <f>H31*12*I38</f>
        <v>16771.103999999999</v>
      </c>
      <c r="J31" s="15">
        <v>0.36</v>
      </c>
      <c r="K31" s="12">
        <f>J31*12*K38</f>
        <v>16671.312000000002</v>
      </c>
      <c r="L31" s="15">
        <v>0.36</v>
      </c>
      <c r="M31" s="12">
        <f>L31*12*M38</f>
        <v>16893.792000000001</v>
      </c>
    </row>
    <row r="32" spans="1:13" s="1" customFormat="1" x14ac:dyDescent="0.2">
      <c r="A32" s="43" t="s">
        <v>48</v>
      </c>
      <c r="B32" s="43"/>
      <c r="C32" s="43"/>
      <c r="D32" s="43"/>
      <c r="E32" s="43"/>
      <c r="F32" s="43"/>
      <c r="G32" s="16"/>
      <c r="H32" s="15">
        <v>1.67</v>
      </c>
      <c r="I32" s="12">
        <f>H32*12*I38</f>
        <v>77799.287999999986</v>
      </c>
      <c r="J32" s="15">
        <v>1.67</v>
      </c>
      <c r="K32" s="12">
        <f>J32*12*K38</f>
        <v>77336.364000000001</v>
      </c>
      <c r="L32" s="15">
        <v>1.67</v>
      </c>
      <c r="M32" s="12">
        <f>L32*12*M38</f>
        <v>78368.423999999999</v>
      </c>
    </row>
    <row r="33" spans="1:18" s="1" customFormat="1" ht="12.75" customHeight="1" x14ac:dyDescent="0.2">
      <c r="A33" s="43" t="s">
        <v>49</v>
      </c>
      <c r="B33" s="43"/>
      <c r="C33" s="43"/>
      <c r="D33" s="43"/>
      <c r="E33" s="43"/>
      <c r="F33" s="43"/>
      <c r="G33" s="16"/>
      <c r="H33" s="15">
        <v>2.99</v>
      </c>
      <c r="I33" s="12">
        <f>H33*12*I38</f>
        <v>139293.33600000001</v>
      </c>
      <c r="J33" s="15">
        <v>2.99</v>
      </c>
      <c r="K33" s="12">
        <f>J33*12*K38</f>
        <v>138464.508</v>
      </c>
      <c r="L33" s="15">
        <v>2.99</v>
      </c>
      <c r="M33" s="12">
        <f>L33*12*M38</f>
        <v>140312.32800000001</v>
      </c>
    </row>
    <row r="34" spans="1:18" s="1" customFormat="1" x14ac:dyDescent="0.2">
      <c r="A34" s="40" t="s">
        <v>50</v>
      </c>
      <c r="B34" s="40"/>
      <c r="C34" s="40"/>
      <c r="D34" s="40"/>
      <c r="E34" s="40"/>
      <c r="F34" s="40"/>
      <c r="G34" s="16"/>
      <c r="H34" s="15">
        <v>0.57999999999999996</v>
      </c>
      <c r="I34" s="12">
        <f>H34*12*I38</f>
        <v>27020.111999999994</v>
      </c>
      <c r="J34" s="15">
        <v>0.57999999999999996</v>
      </c>
      <c r="K34" s="12">
        <f>J34*12*K38</f>
        <v>26859.335999999996</v>
      </c>
      <c r="L34" s="15">
        <v>0.57999999999999996</v>
      </c>
      <c r="M34" s="12">
        <f>L34*12*M38</f>
        <v>27217.775999999994</v>
      </c>
    </row>
    <row r="35" spans="1:18" s="1" customFormat="1" x14ac:dyDescent="0.2">
      <c r="A35" s="44" t="s">
        <v>51</v>
      </c>
      <c r="B35" s="44"/>
      <c r="C35" s="44"/>
      <c r="D35" s="44"/>
      <c r="E35" s="44"/>
      <c r="F35" s="44"/>
      <c r="G35" s="20"/>
      <c r="H35" s="15">
        <v>0.54</v>
      </c>
      <c r="I35" s="12">
        <f>H35*12*I38</f>
        <v>25156.655999999999</v>
      </c>
      <c r="J35" s="15">
        <v>0.54</v>
      </c>
      <c r="K35" s="12">
        <f>J35*12*K38</f>
        <v>25006.968000000001</v>
      </c>
      <c r="L35" s="15">
        <v>0.54</v>
      </c>
      <c r="M35" s="12">
        <f>L35*12*M38</f>
        <v>25340.688000000002</v>
      </c>
    </row>
    <row r="36" spans="1:18" s="1" customFormat="1" x14ac:dyDescent="0.2">
      <c r="A36" s="44" t="s">
        <v>52</v>
      </c>
      <c r="B36" s="44"/>
      <c r="C36" s="44"/>
      <c r="D36" s="44"/>
      <c r="E36" s="44"/>
      <c r="F36" s="44"/>
      <c r="G36" s="20"/>
      <c r="H36" s="15">
        <v>3.42</v>
      </c>
      <c r="I36" s="12">
        <f>H36*12*I38</f>
        <v>159325.48799999998</v>
      </c>
      <c r="J36" s="15">
        <v>3.42</v>
      </c>
      <c r="K36" s="12">
        <f>J36*12*K38</f>
        <v>158377.46400000001</v>
      </c>
      <c r="L36" s="15">
        <v>3.42</v>
      </c>
      <c r="M36" s="12">
        <f>L36*12*M38</f>
        <v>160491.024</v>
      </c>
    </row>
    <row r="37" spans="1:18" s="3" customFormat="1" ht="25.5" customHeight="1" x14ac:dyDescent="0.2">
      <c r="A37" s="41" t="s">
        <v>26</v>
      </c>
      <c r="B37" s="41"/>
      <c r="C37" s="41"/>
      <c r="D37" s="41"/>
      <c r="E37" s="41"/>
      <c r="F37" s="41"/>
      <c r="G37" s="21"/>
      <c r="H37" s="32"/>
      <c r="I37" s="14">
        <f>SUM(I10:I36)</f>
        <v>1249913.112</v>
      </c>
      <c r="J37" s="33"/>
      <c r="K37" s="14">
        <f>SUM(K10:K36)</f>
        <v>1250811.4920000001</v>
      </c>
      <c r="L37" s="33"/>
      <c r="M37" s="14">
        <f>SUM(M10:M36)</f>
        <v>1259526.048</v>
      </c>
      <c r="O37" s="29"/>
      <c r="P37" s="29"/>
      <c r="Q37" s="29"/>
      <c r="R37" s="29"/>
    </row>
    <row r="38" spans="1:18" ht="30" customHeight="1" x14ac:dyDescent="0.2">
      <c r="A38" s="39" t="s">
        <v>24</v>
      </c>
      <c r="B38" s="39"/>
      <c r="C38" s="39"/>
      <c r="D38" s="39"/>
      <c r="E38" s="39"/>
      <c r="F38" s="39"/>
      <c r="G38" s="22"/>
      <c r="H38" s="15"/>
      <c r="I38" s="7">
        <v>3882.2</v>
      </c>
      <c r="J38" s="15"/>
      <c r="K38" s="7">
        <v>3859.1</v>
      </c>
      <c r="L38" s="15"/>
      <c r="M38" s="7">
        <v>3910.6</v>
      </c>
      <c r="O38" s="10"/>
      <c r="P38" s="10"/>
      <c r="Q38" s="10"/>
      <c r="R38" s="10"/>
    </row>
    <row r="39" spans="1:18" x14ac:dyDescent="0.2">
      <c r="A39" s="46" t="s">
        <v>25</v>
      </c>
      <c r="B39" s="46"/>
      <c r="C39" s="46"/>
      <c r="D39" s="46"/>
      <c r="E39" s="46"/>
      <c r="F39" s="46"/>
      <c r="G39" s="23"/>
      <c r="H39" s="33">
        <f>SUM(H9:H38)</f>
        <v>26.83</v>
      </c>
      <c r="I39" s="9">
        <f>I37/12/I38</f>
        <v>26.83</v>
      </c>
      <c r="J39" s="33">
        <f>SUM(J9:J38)</f>
        <v>27.009999999999998</v>
      </c>
      <c r="K39" s="9">
        <f>K37/12/K38</f>
        <v>27.010000000000005</v>
      </c>
      <c r="L39" s="33">
        <f>SUM(L9:L38)</f>
        <v>26.840000000000003</v>
      </c>
      <c r="M39" s="9">
        <f>M37/12/M38</f>
        <v>26.84</v>
      </c>
      <c r="O39" s="10"/>
      <c r="P39" s="10"/>
      <c r="Q39" s="10"/>
      <c r="R39" s="10"/>
    </row>
    <row r="40" spans="1:18" x14ac:dyDescent="0.2">
      <c r="I40" s="36"/>
      <c r="J40" s="36"/>
      <c r="K40" s="36"/>
      <c r="L40" s="37"/>
      <c r="M40" s="36"/>
      <c r="O40" s="10"/>
      <c r="P40" s="10"/>
      <c r="Q40" s="10"/>
      <c r="R40" s="10"/>
    </row>
    <row r="41" spans="1:18" x14ac:dyDescent="0.2">
      <c r="I41" s="36"/>
      <c r="J41" s="37"/>
      <c r="K41" s="38"/>
      <c r="L41" s="37"/>
      <c r="M41" s="36"/>
      <c r="O41" s="10"/>
      <c r="P41" s="10"/>
      <c r="Q41" s="10"/>
      <c r="R41" s="10"/>
    </row>
    <row r="42" spans="1:18" x14ac:dyDescent="0.2">
      <c r="I42" s="36"/>
      <c r="J42" s="37"/>
      <c r="K42" s="38"/>
      <c r="L42" s="37"/>
      <c r="M42" s="36"/>
      <c r="O42" s="10"/>
      <c r="P42" s="10"/>
      <c r="Q42" s="10"/>
      <c r="R42" s="10"/>
    </row>
    <row r="43" spans="1:18" x14ac:dyDescent="0.2">
      <c r="O43" s="10"/>
      <c r="P43" s="10"/>
      <c r="Q43" s="10"/>
      <c r="R43" s="10"/>
    </row>
    <row r="44" spans="1:18" x14ac:dyDescent="0.2">
      <c r="O44" s="10"/>
    </row>
  </sheetData>
  <mergeCells count="37">
    <mergeCell ref="A39:F39"/>
    <mergeCell ref="A15:F15"/>
    <mergeCell ref="A1:G1"/>
    <mergeCell ref="A2:G2"/>
    <mergeCell ref="A3:G3"/>
    <mergeCell ref="A4:G4"/>
    <mergeCell ref="A7:F8"/>
    <mergeCell ref="A9:F9"/>
    <mergeCell ref="G7:I7"/>
    <mergeCell ref="A10:F10"/>
    <mergeCell ref="A11:F11"/>
    <mergeCell ref="A12:F12"/>
    <mergeCell ref="A13:F13"/>
    <mergeCell ref="A14:F14"/>
    <mergeCell ref="A27:F27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38:F38"/>
    <mergeCell ref="A34:F34"/>
    <mergeCell ref="A37:F37"/>
    <mergeCell ref="A28:F28"/>
    <mergeCell ref="A29:F29"/>
    <mergeCell ref="A30:F30"/>
    <mergeCell ref="A31:F31"/>
    <mergeCell ref="A32:F32"/>
    <mergeCell ref="A33:F33"/>
    <mergeCell ref="A35:F35"/>
    <mergeCell ref="A36:F36"/>
  </mergeCells>
  <pageMargins left="0.43307086614173229" right="0.11811023622047245" top="0.23622047244094491" bottom="0.19685039370078741" header="0.51181102362204722" footer="0.51181102362204722"/>
  <pageSetup paperSize="9" scale="5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6-14 с упр усл</vt:lpstr>
      <vt:lpstr>'6-14 с упр усл'!Область_печати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2017-01-24T07:36:04Z</cp:lastPrinted>
  <dcterms:created xsi:type="dcterms:W3CDTF">2016-12-09T13:16:02Z</dcterms:created>
  <dcterms:modified xsi:type="dcterms:W3CDTF">2017-02-15T15:02:23Z</dcterms:modified>
</cp:coreProperties>
</file>